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ŠKOLSKI ODBOR 2017\24. sjednica\"/>
    </mc:Choice>
  </mc:AlternateContent>
  <bookViews>
    <workbookView xWindow="0" yWindow="0" windowWidth="28800" windowHeight="12300"/>
  </bookViews>
  <sheets>
    <sheet name="PLAN NABAVE 20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28" i="2"/>
  <c r="D26" i="2"/>
  <c r="D25" i="2"/>
  <c r="D24" i="2"/>
  <c r="D23" i="2"/>
  <c r="D18" i="2"/>
  <c r="D33" i="2"/>
  <c r="D30" i="2"/>
  <c r="D58" i="2"/>
  <c r="D57" i="2"/>
  <c r="D64" i="2"/>
  <c r="D63" i="2"/>
  <c r="D62" i="2"/>
  <c r="D67" i="2"/>
  <c r="D72" i="2"/>
  <c r="D75" i="2"/>
  <c r="D74" i="2"/>
  <c r="D78" i="2"/>
  <c r="D91" i="2"/>
  <c r="D100" i="2"/>
  <c r="D97" i="2"/>
  <c r="D102" i="2"/>
  <c r="D106" i="2"/>
  <c r="D105" i="2"/>
  <c r="D109" i="2"/>
  <c r="D119" i="2"/>
  <c r="D118" i="2"/>
  <c r="D117" i="2"/>
  <c r="D116" i="2"/>
  <c r="D112" i="2"/>
  <c r="D145" i="2"/>
  <c r="D143" i="2"/>
  <c r="D142" i="2"/>
  <c r="D141" i="2"/>
  <c r="D140" i="2"/>
  <c r="D139" i="2"/>
  <c r="D137" i="2"/>
  <c r="D136" i="2"/>
  <c r="D135" i="2"/>
  <c r="D134" i="2"/>
  <c r="D133" i="2"/>
  <c r="D132" i="2"/>
  <c r="D131" i="2"/>
  <c r="D130" i="2"/>
  <c r="D127" i="2"/>
  <c r="D126" i="2"/>
  <c r="D125" i="2"/>
  <c r="D124" i="2"/>
  <c r="D121" i="2"/>
  <c r="D138" i="2"/>
  <c r="E146" i="2"/>
  <c r="E144" i="2"/>
  <c r="E120" i="2"/>
  <c r="E147" i="2" l="1"/>
  <c r="E150" i="2"/>
</calcChain>
</file>

<file path=xl/sharedStrings.xml><?xml version="1.0" encoding="utf-8"?>
<sst xmlns="http://schemas.openxmlformats.org/spreadsheetml/2006/main" count="316" uniqueCount="270">
  <si>
    <t>SREDNJA ŠKOLA PETRINJA</t>
  </si>
  <si>
    <t>Petrinja, Gundulićeva 3</t>
  </si>
  <si>
    <t>OIB: 58077261904</t>
  </si>
  <si>
    <t xml:space="preserve">1. </t>
  </si>
  <si>
    <t xml:space="preserve">2. </t>
  </si>
  <si>
    <t>Evidencijski broj nabave</t>
  </si>
  <si>
    <t>Predmet nabave</t>
  </si>
  <si>
    <t>Brojčana oznaka predmeta nabave iz jedinstvenog rječnika javne nabave (CPV)</t>
  </si>
  <si>
    <t>Procijenjena vrijednost nabave (u kunama, bez PDV-a)</t>
  </si>
  <si>
    <t>Procijenjena vrijednost nabave (u kunama, sa PDV-om)</t>
  </si>
  <si>
    <t>Vrsta postupka (uključujući i jednostavnu nabavu)</t>
  </si>
  <si>
    <t>Sirovine za rad prehrambenog praktikuma</t>
  </si>
  <si>
    <t>15800000-6</t>
  </si>
  <si>
    <t>MLINARSKI PROIZVODI</t>
  </si>
  <si>
    <t>MLIJEČNI PROIZVODI</t>
  </si>
  <si>
    <t>BILJNA ULJA</t>
  </si>
  <si>
    <t>pšenično brašno - glatko</t>
  </si>
  <si>
    <t>pšenično brašno - oštro</t>
  </si>
  <si>
    <t xml:space="preserve">kukuruzno brašno - </t>
  </si>
  <si>
    <t>maslac</t>
  </si>
  <si>
    <t>vrhnje</t>
  </si>
  <si>
    <t xml:space="preserve">suncokretovo </t>
  </si>
  <si>
    <t>biljno</t>
  </si>
  <si>
    <t>maslinovo</t>
  </si>
  <si>
    <t>PRERAĐENO VOĆE</t>
  </si>
  <si>
    <t>papar</t>
  </si>
  <si>
    <t>jednostavna</t>
  </si>
  <si>
    <t>Sanitarni proizvodi</t>
  </si>
  <si>
    <t>višnje</t>
  </si>
  <si>
    <t>Toaletni proizvodi</t>
  </si>
  <si>
    <t>sapun</t>
  </si>
  <si>
    <t>toaletni papir</t>
  </si>
  <si>
    <t>papirnati ručnici</t>
  </si>
  <si>
    <t>44411000-4</t>
  </si>
  <si>
    <t>sredstva za čišćenje sanitarnih prostora</t>
  </si>
  <si>
    <t>higijena podnih površina</t>
  </si>
  <si>
    <t>opće čišćenje</t>
  </si>
  <si>
    <t>sredstva za čišćenje i dezinfekciju površina</t>
  </si>
  <si>
    <t>za ručno pranje posuđa - tekuće</t>
  </si>
  <si>
    <t>za ručno pranje posuđa - abrazivno</t>
  </si>
  <si>
    <t>praškasti deterždenti za pranje svih vrsta rublja na svim temperaturama</t>
  </si>
  <si>
    <t>pomoćno sredstvo za bijeljenje bijelog rublja</t>
  </si>
  <si>
    <t>omekšivač</t>
  </si>
  <si>
    <t xml:space="preserve"> - za WC</t>
  </si>
  <si>
    <t xml:space="preserve"> - za sve podne površine</t>
  </si>
  <si>
    <t xml:space="preserve">za staklo i sve površine </t>
  </si>
  <si>
    <t>33711000-7</t>
  </si>
  <si>
    <t>3.</t>
  </si>
  <si>
    <t>Toneri</t>
  </si>
  <si>
    <t>toner za laserske pisače</t>
  </si>
  <si>
    <t>patrone za faksimil uređaje</t>
  </si>
  <si>
    <t>30125100-2</t>
  </si>
  <si>
    <t>Razna uredska oprema i potrepštine</t>
  </si>
  <si>
    <t>30190000-7</t>
  </si>
  <si>
    <t>papir A4, 80g</t>
  </si>
  <si>
    <t>papir A3, 80g</t>
  </si>
  <si>
    <t>papirnati fascikli</t>
  </si>
  <si>
    <t>kartonski registratori</t>
  </si>
  <si>
    <t>klamarica</t>
  </si>
  <si>
    <t>spajalice</t>
  </si>
  <si>
    <t xml:space="preserve">post -it </t>
  </si>
  <si>
    <t>koverte, male, bijele</t>
  </si>
  <si>
    <t>koverte, srednje</t>
  </si>
  <si>
    <t>koverte, velike</t>
  </si>
  <si>
    <t>papir u boji</t>
  </si>
  <si>
    <t>fascikli s mehanizmom</t>
  </si>
  <si>
    <t>bilježnice</t>
  </si>
  <si>
    <t>punjenje za klamaricu</t>
  </si>
  <si>
    <t>selotep - veliki</t>
  </si>
  <si>
    <t>selotep - mali</t>
  </si>
  <si>
    <t>ljepilo u sticku</t>
  </si>
  <si>
    <t>4.</t>
  </si>
  <si>
    <t>markeri</t>
  </si>
  <si>
    <t>korektor</t>
  </si>
  <si>
    <t>olovke, grafitne</t>
  </si>
  <si>
    <t>olovke, kemijske, plave</t>
  </si>
  <si>
    <t>olovke, kemijske, crvene</t>
  </si>
  <si>
    <t>uložne košuljice</t>
  </si>
  <si>
    <t>Kemijski proizvodi</t>
  </si>
  <si>
    <t>24000000-4</t>
  </si>
  <si>
    <t>kemijski reagensi</t>
  </si>
  <si>
    <t>razne organske kemikalije</t>
  </si>
  <si>
    <t>razne anorganske kemikalije</t>
  </si>
  <si>
    <t>5.</t>
  </si>
  <si>
    <t>Meso</t>
  </si>
  <si>
    <t>JAJA</t>
  </si>
  <si>
    <t>15110000-2</t>
  </si>
  <si>
    <t>svinjsko</t>
  </si>
  <si>
    <t>goveđe</t>
  </si>
  <si>
    <t>6.</t>
  </si>
  <si>
    <t>Nastavne potrepštine</t>
  </si>
  <si>
    <t>8.</t>
  </si>
  <si>
    <t>Školski namještaj</t>
  </si>
  <si>
    <t>39160000-1</t>
  </si>
  <si>
    <t>klupe</t>
  </si>
  <si>
    <t>stolci</t>
  </si>
  <si>
    <t>Proizvodi za sport i oprema</t>
  </si>
  <si>
    <t>37400000-2</t>
  </si>
  <si>
    <t>krpe za čišćenje</t>
  </si>
  <si>
    <t>39525800-6</t>
  </si>
  <si>
    <t>osvježivači prostora</t>
  </si>
  <si>
    <t>Zaštitna obuća</t>
  </si>
  <si>
    <t>18830000-6</t>
  </si>
  <si>
    <t>35113400-3</t>
  </si>
  <si>
    <t>Zaštitna i sigurnosna odjeća</t>
  </si>
  <si>
    <t>kute za rad u laboratoriju/praktikumu</t>
  </si>
  <si>
    <t>7.</t>
  </si>
  <si>
    <t>Začini i začinska sredstva</t>
  </si>
  <si>
    <t>vlasac</t>
  </si>
  <si>
    <t>paprika slatka</t>
  </si>
  <si>
    <t>paprika ljuta</t>
  </si>
  <si>
    <t>15870000-7</t>
  </si>
  <si>
    <t>10.</t>
  </si>
  <si>
    <t>Sirovo kravlje mlijeko</t>
  </si>
  <si>
    <t>03333000-4</t>
  </si>
  <si>
    <t>11.</t>
  </si>
  <si>
    <t>Voće, povrće i srodni proizvodi</t>
  </si>
  <si>
    <t>jabuke - svježe</t>
  </si>
  <si>
    <t>šljive - svježe</t>
  </si>
  <si>
    <t>SOL</t>
  </si>
  <si>
    <t>ŠEĆER</t>
  </si>
  <si>
    <t>12.</t>
  </si>
  <si>
    <t>13.</t>
  </si>
  <si>
    <t>14.</t>
  </si>
  <si>
    <t>15.</t>
  </si>
  <si>
    <t>16.</t>
  </si>
  <si>
    <t>oprema za sportove na igralištima i terenima</t>
  </si>
  <si>
    <t>sportska odjeća</t>
  </si>
  <si>
    <t>sportska obuća</t>
  </si>
  <si>
    <t>whiteboard flomasteri</t>
  </si>
  <si>
    <t>Proizvodi životinjskog podrijetla i srodni proizvodi</t>
  </si>
  <si>
    <t>crijeva za kobasice</t>
  </si>
  <si>
    <t>03140000-4</t>
  </si>
  <si>
    <t>15300000-1</t>
  </si>
  <si>
    <t>metle i četke i razni drugi proizvodi</t>
  </si>
  <si>
    <t>39224000-8</t>
  </si>
  <si>
    <t>Sirovine za rad poljoprivrednog praktikuma (poljoprivredni i hortikulturni proizvodi)</t>
  </si>
  <si>
    <t>03100000-2</t>
  </si>
  <si>
    <t>umjetno cvijeće</t>
  </si>
  <si>
    <t>39293200-4</t>
  </si>
  <si>
    <t>lukovice cvijeća</t>
  </si>
  <si>
    <t>rezano cvijeće</t>
  </si>
  <si>
    <t>03121200-7</t>
  </si>
  <si>
    <t>03451200-8</t>
  </si>
  <si>
    <t>sjeme (cvijeće, povrće)</t>
  </si>
  <si>
    <t>03111000-2</t>
  </si>
  <si>
    <t>teglice</t>
  </si>
  <si>
    <t>Alat, brave, ključevi, šarke, spojni elementi, lanac i opruge</t>
  </si>
  <si>
    <t>44500000-5</t>
  </si>
  <si>
    <t>Električni strojevi, aparati, oprema i potrošni materijal, rasvjeta</t>
  </si>
  <si>
    <t>31000000-6</t>
  </si>
  <si>
    <t>obuća za spremačice i domare</t>
  </si>
  <si>
    <t>9.</t>
  </si>
  <si>
    <t>17.</t>
  </si>
  <si>
    <t>18.</t>
  </si>
  <si>
    <t>19.</t>
  </si>
  <si>
    <t>20.</t>
  </si>
  <si>
    <t>Financijske i osigurateljne usluge</t>
  </si>
  <si>
    <t>66000000-0</t>
  </si>
  <si>
    <t>bankarske usluge</t>
  </si>
  <si>
    <t>21.</t>
  </si>
  <si>
    <t>Električna energija</t>
  </si>
  <si>
    <t>22.</t>
  </si>
  <si>
    <t>09310000-5</t>
  </si>
  <si>
    <t>09135000-4</t>
  </si>
  <si>
    <t>23.</t>
  </si>
  <si>
    <t>osigurateljne usluge</t>
  </si>
  <si>
    <t>Pitka voda</t>
  </si>
  <si>
    <t>Bezalkoholna pića</t>
  </si>
  <si>
    <t>24.</t>
  </si>
  <si>
    <t>1598000-1</t>
  </si>
  <si>
    <t>41110000-3</t>
  </si>
  <si>
    <t>25.</t>
  </si>
  <si>
    <t>Komunalne usluge</t>
  </si>
  <si>
    <t>65000000-3</t>
  </si>
  <si>
    <t>Boje, lakovi i smole</t>
  </si>
  <si>
    <t>44800000-8</t>
  </si>
  <si>
    <t>26.</t>
  </si>
  <si>
    <t>Usluge čišćenja peći i dimnjaka</t>
  </si>
  <si>
    <t>90915000-4</t>
  </si>
  <si>
    <t>Usluge inspekcijskog pregleda zgrade</t>
  </si>
  <si>
    <t>71315400-3</t>
  </si>
  <si>
    <t>27.</t>
  </si>
  <si>
    <t>28.</t>
  </si>
  <si>
    <t>Telekomunikacijske usluge</t>
  </si>
  <si>
    <t>64200000-8</t>
  </si>
  <si>
    <t>Poštanske usluge</t>
  </si>
  <si>
    <t>64110000-0</t>
  </si>
  <si>
    <t>Usluge povezane s računalom</t>
  </si>
  <si>
    <t>72500000-0</t>
  </si>
  <si>
    <t>Razne zdravstvene usluge</t>
  </si>
  <si>
    <t>85140000-2</t>
  </si>
  <si>
    <t>29.</t>
  </si>
  <si>
    <t>sistematski pregledi</t>
  </si>
  <si>
    <t>sanitarni pregledi</t>
  </si>
  <si>
    <t>30.</t>
  </si>
  <si>
    <t>31.</t>
  </si>
  <si>
    <t>32.</t>
  </si>
  <si>
    <t>Usluge radija i televizije</t>
  </si>
  <si>
    <t>92200000-3</t>
  </si>
  <si>
    <t>Usluge promocije</t>
  </si>
  <si>
    <t>79342200-5</t>
  </si>
  <si>
    <t>Usluge cestovnog prijevoza</t>
  </si>
  <si>
    <t>60100000-9</t>
  </si>
  <si>
    <t>80522000-9</t>
  </si>
  <si>
    <t>33.</t>
  </si>
  <si>
    <t>34.</t>
  </si>
  <si>
    <t>35.</t>
  </si>
  <si>
    <t>36.</t>
  </si>
  <si>
    <t>37.</t>
  </si>
  <si>
    <t>Plin</t>
  </si>
  <si>
    <t>09123000-7</t>
  </si>
  <si>
    <t>38.</t>
  </si>
  <si>
    <t>Usluge dizajna web stranice</t>
  </si>
  <si>
    <t>72212224-5</t>
  </si>
  <si>
    <t>Tiskane knjige</t>
  </si>
  <si>
    <t>udžbenici</t>
  </si>
  <si>
    <t>lektirna djela</t>
  </si>
  <si>
    <t>Pedagoška dokumentacija</t>
  </si>
  <si>
    <t>22111000-1</t>
  </si>
  <si>
    <t>39162110-9</t>
  </si>
  <si>
    <t>Računalna oprema</t>
  </si>
  <si>
    <t>30230000-0</t>
  </si>
  <si>
    <t xml:space="preserve">Usluge tiskanja </t>
  </si>
  <si>
    <t>79810000-5</t>
  </si>
  <si>
    <t>Obrazovni seminari - usluge izobrazbe</t>
  </si>
  <si>
    <t>22820000-4</t>
  </si>
  <si>
    <t>Razni programski paketi</t>
  </si>
  <si>
    <t>ZAKI</t>
  </si>
  <si>
    <t>Računovodstvo</t>
  </si>
  <si>
    <t>39.</t>
  </si>
  <si>
    <t>40.</t>
  </si>
  <si>
    <t>41.</t>
  </si>
  <si>
    <t>42.</t>
  </si>
  <si>
    <t>43.</t>
  </si>
  <si>
    <t>UKUPNO</t>
  </si>
  <si>
    <t>Izvanredni putnički prijevoz</t>
  </si>
  <si>
    <t>60140000-1</t>
  </si>
  <si>
    <t>92000000-1</t>
  </si>
  <si>
    <t>44.</t>
  </si>
  <si>
    <t>72000000-5</t>
  </si>
  <si>
    <t>Usluge informacijske tehnologije (održavanje web stranice)</t>
  </si>
  <si>
    <t>Krede i spužve</t>
  </si>
  <si>
    <t>37822300-9</t>
  </si>
  <si>
    <t>brisala za ploče</t>
  </si>
  <si>
    <t>bijele ploče i drugo</t>
  </si>
  <si>
    <t>Usluge smještaja na stručnim skupovima</t>
  </si>
  <si>
    <t>98341000-5</t>
  </si>
  <si>
    <t>45.</t>
  </si>
  <si>
    <t>46.</t>
  </si>
  <si>
    <t>47.</t>
  </si>
  <si>
    <t>48.</t>
  </si>
  <si>
    <t>49.</t>
  </si>
  <si>
    <t>55000000-0</t>
  </si>
  <si>
    <t>PLAN NABAVE ZA 2019. GODINU</t>
  </si>
  <si>
    <t>Gorivo</t>
  </si>
  <si>
    <t>09100000-0</t>
  </si>
  <si>
    <t xml:space="preserve">Loživa ulja </t>
  </si>
  <si>
    <t>50.</t>
  </si>
  <si>
    <t>51.</t>
  </si>
  <si>
    <t>Postavljanje parketa</t>
  </si>
  <si>
    <t>45432113-9</t>
  </si>
  <si>
    <t>dnevnice</t>
  </si>
  <si>
    <t>putni troškovi djelatnika</t>
  </si>
  <si>
    <t>UKUPNO ROBE:</t>
  </si>
  <si>
    <t>UKUPNO USLUGE:</t>
  </si>
  <si>
    <t>UKUPNO RADOVI:</t>
  </si>
  <si>
    <t>okv. sporazum SMŽ</t>
  </si>
  <si>
    <t>Usluge studijskih putovanja</t>
  </si>
  <si>
    <t>Ostale usluge na studijskim putovanjima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</si>
</sst>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5" applyNumberFormat="0" applyFont="0" applyAlignment="0" applyProtection="0"/>
    <xf numFmtId="0" fontId="5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6" applyNumberFormat="0" applyAlignment="0" applyProtection="0"/>
    <xf numFmtId="0" fontId="7" fillId="21" borderId="7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14" fillId="0" borderId="11" applyNumberFormat="0" applyFill="0" applyAlignment="0" applyProtection="0"/>
    <xf numFmtId="0" fontId="15" fillId="23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7" borderId="7" applyNumberFormat="0" applyAlignment="0" applyProtection="0"/>
  </cellStyleXfs>
  <cellXfs count="51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164" fontId="20" fillId="0" borderId="1" xfId="0" applyNumberFormat="1" applyFont="1" applyBorder="1" applyAlignment="1">
      <alignment vertical="center" wrapText="1"/>
    </xf>
    <xf numFmtId="0" fontId="20" fillId="0" borderId="0" xfId="0" applyFont="1"/>
    <xf numFmtId="0" fontId="20" fillId="24" borderId="1" xfId="0" applyFont="1" applyFill="1" applyBorder="1"/>
    <xf numFmtId="0" fontId="20" fillId="24" borderId="1" xfId="0" applyFont="1" applyFill="1" applyBorder="1" applyAlignment="1">
      <alignment wrapText="1"/>
    </xf>
    <xf numFmtId="164" fontId="20" fillId="24" borderId="1" xfId="0" applyNumberFormat="1" applyFont="1" applyFill="1" applyBorder="1"/>
    <xf numFmtId="0" fontId="20" fillId="0" borderId="15" xfId="0" applyFont="1" applyBorder="1"/>
    <xf numFmtId="0" fontId="20" fillId="0" borderId="0" xfId="0" applyFont="1" applyBorder="1" applyAlignment="1">
      <alignment horizontal="left" wrapText="1"/>
    </xf>
    <xf numFmtId="0" fontId="20" fillId="0" borderId="0" xfId="0" applyFont="1" applyFill="1" applyBorder="1"/>
    <xf numFmtId="164" fontId="20" fillId="0" borderId="0" xfId="0" applyNumberFormat="1" applyFont="1" applyBorder="1"/>
    <xf numFmtId="0" fontId="20" fillId="0" borderId="2" xfId="0" applyFont="1" applyBorder="1"/>
    <xf numFmtId="0" fontId="20" fillId="0" borderId="0" xfId="0" applyFont="1" applyBorder="1" applyAlignment="1">
      <alignment horizontal="left"/>
    </xf>
    <xf numFmtId="0" fontId="20" fillId="0" borderId="3" xfId="0" applyFont="1" applyBorder="1"/>
    <xf numFmtId="0" fontId="20" fillId="0" borderId="0" xfId="0" applyFont="1" applyBorder="1"/>
    <xf numFmtId="164" fontId="20" fillId="0" borderId="3" xfId="0" applyNumberFormat="1" applyFont="1" applyBorder="1"/>
    <xf numFmtId="0" fontId="20" fillId="0" borderId="0" xfId="0" applyFont="1" applyBorder="1" applyAlignment="1">
      <alignment wrapText="1"/>
    </xf>
    <xf numFmtId="2" fontId="20" fillId="0" borderId="2" xfId="0" applyNumberFormat="1" applyFont="1" applyBorder="1"/>
    <xf numFmtId="0" fontId="20" fillId="0" borderId="4" xfId="0" applyFont="1" applyBorder="1"/>
    <xf numFmtId="0" fontId="20" fillId="0" borderId="0" xfId="0" applyFont="1" applyFill="1" applyBorder="1" applyAlignment="1">
      <alignment wrapText="1"/>
    </xf>
    <xf numFmtId="0" fontId="20" fillId="26" borderId="1" xfId="0" applyFont="1" applyFill="1" applyBorder="1"/>
    <xf numFmtId="164" fontId="20" fillId="26" borderId="21" xfId="0" applyNumberFormat="1" applyFont="1" applyFill="1" applyBorder="1"/>
    <xf numFmtId="164" fontId="20" fillId="26" borderId="1" xfId="0" applyNumberFormat="1" applyFont="1" applyFill="1" applyBorder="1"/>
    <xf numFmtId="164" fontId="20" fillId="0" borderId="20" xfId="0" applyNumberFormat="1" applyFont="1" applyBorder="1"/>
    <xf numFmtId="164" fontId="20" fillId="0" borderId="22" xfId="0" applyNumberFormat="1" applyFont="1" applyBorder="1"/>
    <xf numFmtId="164" fontId="20" fillId="26" borderId="16" xfId="0" applyNumberFormat="1" applyFont="1" applyFill="1" applyBorder="1"/>
    <xf numFmtId="0" fontId="20" fillId="26" borderId="1" xfId="0" applyFont="1" applyFill="1" applyBorder="1" applyAlignment="1">
      <alignment wrapText="1"/>
    </xf>
    <xf numFmtId="0" fontId="20" fillId="26" borderId="14" xfId="0" applyFont="1" applyFill="1" applyBorder="1" applyAlignment="1">
      <alignment wrapText="1"/>
    </xf>
    <xf numFmtId="0" fontId="20" fillId="26" borderId="14" xfId="0" applyFont="1" applyFill="1" applyBorder="1"/>
    <xf numFmtId="0" fontId="20" fillId="27" borderId="1" xfId="0" applyFont="1" applyFill="1" applyBorder="1"/>
    <xf numFmtId="0" fontId="20" fillId="27" borderId="1" xfId="0" applyFont="1" applyFill="1" applyBorder="1" applyAlignment="1">
      <alignment wrapText="1"/>
    </xf>
    <xf numFmtId="164" fontId="20" fillId="27" borderId="1" xfId="0" applyNumberFormat="1" applyFont="1" applyFill="1" applyBorder="1"/>
    <xf numFmtId="164" fontId="20" fillId="27" borderId="16" xfId="0" applyNumberFormat="1" applyFont="1" applyFill="1" applyBorder="1"/>
    <xf numFmtId="0" fontId="20" fillId="25" borderId="16" xfId="0" applyFont="1" applyFill="1" applyBorder="1"/>
    <xf numFmtId="164" fontId="20" fillId="25" borderId="16" xfId="0" applyNumberFormat="1" applyFont="1" applyFill="1" applyBorder="1"/>
    <xf numFmtId="164" fontId="20" fillId="0" borderId="0" xfId="0" applyNumberFormat="1" applyFont="1"/>
    <xf numFmtId="164" fontId="20" fillId="0" borderId="1" xfId="0" applyNumberFormat="1" applyFont="1" applyBorder="1"/>
    <xf numFmtId="0" fontId="20" fillId="0" borderId="0" xfId="0" applyFont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right"/>
    </xf>
    <xf numFmtId="0" fontId="20" fillId="24" borderId="18" xfId="0" applyFont="1" applyFill="1" applyBorder="1" applyAlignment="1">
      <alignment horizontal="right"/>
    </xf>
    <xf numFmtId="0" fontId="20" fillId="24" borderId="19" xfId="0" applyFont="1" applyFill="1" applyBorder="1" applyAlignment="1">
      <alignment horizontal="right"/>
    </xf>
    <xf numFmtId="0" fontId="20" fillId="26" borderId="17" xfId="0" applyFont="1" applyFill="1" applyBorder="1" applyAlignment="1">
      <alignment horizontal="right"/>
    </xf>
    <xf numFmtId="0" fontId="20" fillId="26" borderId="18" xfId="0" applyFont="1" applyFill="1" applyBorder="1" applyAlignment="1">
      <alignment horizontal="right"/>
    </xf>
    <xf numFmtId="0" fontId="20" fillId="26" borderId="19" xfId="0" applyFont="1" applyFill="1" applyBorder="1" applyAlignment="1">
      <alignment horizontal="right"/>
    </xf>
    <xf numFmtId="0" fontId="20" fillId="27" borderId="17" xfId="0" applyFont="1" applyFill="1" applyBorder="1" applyAlignment="1">
      <alignment horizontal="right"/>
    </xf>
    <xf numFmtId="0" fontId="20" fillId="27" borderId="18" xfId="0" applyFont="1" applyFill="1" applyBorder="1" applyAlignment="1">
      <alignment horizontal="right"/>
    </xf>
    <xf numFmtId="0" fontId="20" fillId="27" borderId="19" xfId="0" applyFont="1" applyFill="1" applyBorder="1" applyAlignment="1">
      <alignment horizontal="right"/>
    </xf>
  </cellXfs>
  <cellStyles count="44">
    <cellStyle name="20% - Isticanje1 2" xfId="2"/>
    <cellStyle name="20% - Isticanje2 2" xfId="3"/>
    <cellStyle name="20% - Isticanje3 2" xfId="4"/>
    <cellStyle name="20% - Isticanje4 2" xfId="5"/>
    <cellStyle name="20% - Isticanje5 2" xfId="6"/>
    <cellStyle name="20% - Isticanje6 2" xfId="7"/>
    <cellStyle name="40% - Isticanje1 2" xfId="8"/>
    <cellStyle name="40% - Isticanje2 2" xfId="9"/>
    <cellStyle name="40% - Isticanje3 2" xfId="10"/>
    <cellStyle name="40% - Isticanje4 2" xfId="11"/>
    <cellStyle name="40% - Isticanje5 2" xfId="12"/>
    <cellStyle name="40% - Isticanje6 2" xfId="13"/>
    <cellStyle name="60% - Isticanje1 2" xfId="14"/>
    <cellStyle name="60% - Isticanje2 2" xfId="15"/>
    <cellStyle name="60% - Isticanje3 2" xfId="16"/>
    <cellStyle name="60% - Isticanje4 2" xfId="17"/>
    <cellStyle name="60% - Isticanje5 2" xfId="18"/>
    <cellStyle name="60% - Isticanje6 2" xfId="19"/>
    <cellStyle name="Bilješka 2" xfId="20"/>
    <cellStyle name="Dobro 2" xfId="21"/>
    <cellStyle name="Isticanje1 2" xfId="22"/>
    <cellStyle name="Isticanje2 2" xfId="23"/>
    <cellStyle name="Isticanje3 2" xfId="24"/>
    <cellStyle name="Isticanje4 2" xfId="25"/>
    <cellStyle name="Isticanje5 2" xfId="26"/>
    <cellStyle name="Isticanje6 2" xfId="27"/>
    <cellStyle name="Izlaz 2" xfId="28"/>
    <cellStyle name="Izračun 2" xfId="29"/>
    <cellStyle name="Loše 2" xfId="30"/>
    <cellStyle name="Naslov 1 2" xfId="32"/>
    <cellStyle name="Naslov 2 2" xfId="33"/>
    <cellStyle name="Naslov 3 2" xfId="34"/>
    <cellStyle name="Naslov 4 2" xfId="35"/>
    <cellStyle name="Naslov 5" xfId="31"/>
    <cellStyle name="Neutralno 2" xfId="36"/>
    <cellStyle name="Normalno" xfId="0" builtinId="0"/>
    <cellStyle name="Normalno 2" xfId="1"/>
    <cellStyle name="Obično_List1" xfId="37"/>
    <cellStyle name="Povezana ćelija 2" xfId="38"/>
    <cellStyle name="Provjera ćelije 2" xfId="39"/>
    <cellStyle name="Tekst objašnjenja 2" xfId="40"/>
    <cellStyle name="Tekst upozorenja 2" xfId="41"/>
    <cellStyle name="Ukupni zbroj 2" xfId="42"/>
    <cellStyle name="Unos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topLeftCell="A91" workbookViewId="0">
      <selection activeCell="O155" sqref="O155"/>
    </sheetView>
  </sheetViews>
  <sheetFormatPr defaultRowHeight="15" x14ac:dyDescent="0.25"/>
  <cols>
    <col min="1" max="1" width="15.7109375" customWidth="1"/>
    <col min="2" max="2" width="30.28515625" customWidth="1"/>
    <col min="3" max="3" width="32.28515625" customWidth="1"/>
    <col min="4" max="5" width="15.7109375" style="1" customWidth="1"/>
    <col min="6" max="6" width="18.140625" customWidth="1"/>
    <col min="9" max="9" width="23.28515625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4" spans="1:7" x14ac:dyDescent="0.25">
      <c r="C4" t="s">
        <v>254</v>
      </c>
    </row>
    <row r="6" spans="1:7" ht="75" x14ac:dyDescent="0.25">
      <c r="A6" s="3" t="s">
        <v>5</v>
      </c>
      <c r="B6" s="4" t="s">
        <v>6</v>
      </c>
      <c r="C6" s="3" t="s">
        <v>7</v>
      </c>
      <c r="D6" s="5" t="s">
        <v>8</v>
      </c>
      <c r="E6" s="5" t="s">
        <v>9</v>
      </c>
      <c r="F6" s="3" t="s">
        <v>10</v>
      </c>
      <c r="G6" s="6"/>
    </row>
    <row r="7" spans="1:7" ht="30" customHeight="1" x14ac:dyDescent="0.25">
      <c r="A7" s="7" t="s">
        <v>3</v>
      </c>
      <c r="B7" s="8" t="s">
        <v>27</v>
      </c>
      <c r="C7" s="7" t="s">
        <v>33</v>
      </c>
      <c r="D7" s="9">
        <f>SUM(E7)/1.25</f>
        <v>10400</v>
      </c>
      <c r="E7" s="9">
        <v>13000</v>
      </c>
      <c r="F7" s="7" t="s">
        <v>26</v>
      </c>
      <c r="G7" s="6"/>
    </row>
    <row r="8" spans="1:7" ht="30" x14ac:dyDescent="0.25">
      <c r="A8" s="10"/>
      <c r="B8" s="11" t="s">
        <v>34</v>
      </c>
      <c r="C8" s="12" t="s">
        <v>43</v>
      </c>
      <c r="D8" s="13"/>
      <c r="E8" s="13"/>
      <c r="F8" s="14"/>
      <c r="G8" s="6"/>
    </row>
    <row r="9" spans="1:7" x14ac:dyDescent="0.25">
      <c r="A9" s="10"/>
      <c r="B9" s="15" t="s">
        <v>35</v>
      </c>
      <c r="C9" s="12" t="s">
        <v>44</v>
      </c>
      <c r="D9" s="13"/>
      <c r="E9" s="13"/>
      <c r="F9" s="16"/>
      <c r="G9" s="6"/>
    </row>
    <row r="10" spans="1:7" x14ac:dyDescent="0.25">
      <c r="A10" s="10"/>
      <c r="B10" s="15" t="s">
        <v>36</v>
      </c>
      <c r="C10" s="12" t="s">
        <v>45</v>
      </c>
      <c r="D10" s="13"/>
      <c r="E10" s="13"/>
      <c r="F10" s="16"/>
      <c r="G10" s="6"/>
    </row>
    <row r="11" spans="1:7" ht="30" customHeight="1" x14ac:dyDescent="0.25">
      <c r="A11" s="10"/>
      <c r="B11" s="41" t="s">
        <v>37</v>
      </c>
      <c r="C11" s="17" t="s">
        <v>38</v>
      </c>
      <c r="D11" s="13"/>
      <c r="E11" s="13"/>
      <c r="F11" s="16"/>
      <c r="G11" s="6"/>
    </row>
    <row r="12" spans="1:7" x14ac:dyDescent="0.25">
      <c r="A12" s="10"/>
      <c r="B12" s="41"/>
      <c r="C12" s="17" t="s">
        <v>39</v>
      </c>
      <c r="D12" s="13"/>
      <c r="E12" s="13"/>
      <c r="F12" s="16"/>
      <c r="G12" s="6"/>
    </row>
    <row r="13" spans="1:7" ht="45" x14ac:dyDescent="0.25">
      <c r="A13" s="10"/>
      <c r="B13" s="11" t="s">
        <v>40</v>
      </c>
      <c r="C13" s="17"/>
      <c r="D13" s="13"/>
      <c r="E13" s="13"/>
      <c r="F13" s="16"/>
      <c r="G13" s="6"/>
    </row>
    <row r="14" spans="1:7" ht="30" x14ac:dyDescent="0.25">
      <c r="A14" s="10"/>
      <c r="B14" s="11" t="s">
        <v>41</v>
      </c>
      <c r="C14" s="17"/>
      <c r="D14" s="13"/>
      <c r="E14" s="13"/>
      <c r="F14" s="16"/>
      <c r="G14" s="6"/>
    </row>
    <row r="15" spans="1:7" x14ac:dyDescent="0.25">
      <c r="A15" s="10"/>
      <c r="B15" s="15" t="s">
        <v>42</v>
      </c>
      <c r="C15" s="17"/>
      <c r="D15" s="13"/>
      <c r="E15" s="13"/>
      <c r="F15" s="16"/>
      <c r="G15" s="6"/>
    </row>
    <row r="16" spans="1:7" x14ac:dyDescent="0.25">
      <c r="A16" s="10"/>
      <c r="B16" s="15" t="s">
        <v>98</v>
      </c>
      <c r="C16" s="17" t="s">
        <v>99</v>
      </c>
      <c r="D16" s="13"/>
      <c r="E16" s="13"/>
      <c r="F16" s="16"/>
      <c r="G16" s="6"/>
    </row>
    <row r="17" spans="1:7" ht="30" x14ac:dyDescent="0.25">
      <c r="A17" s="10"/>
      <c r="B17" s="11" t="s">
        <v>134</v>
      </c>
      <c r="C17" s="17" t="s">
        <v>135</v>
      </c>
      <c r="D17" s="13"/>
      <c r="E17" s="13"/>
      <c r="F17" s="16"/>
      <c r="G17" s="6"/>
    </row>
    <row r="18" spans="1:7" ht="30" customHeight="1" x14ac:dyDescent="0.25">
      <c r="A18" s="7" t="s">
        <v>4</v>
      </c>
      <c r="B18" s="8" t="s">
        <v>29</v>
      </c>
      <c r="C18" s="7" t="s">
        <v>46</v>
      </c>
      <c r="D18" s="9">
        <f>SUM(E18)/1.25</f>
        <v>12000</v>
      </c>
      <c r="E18" s="9">
        <v>15000</v>
      </c>
      <c r="F18" s="7" t="s">
        <v>26</v>
      </c>
      <c r="G18" s="6"/>
    </row>
    <row r="19" spans="1:7" x14ac:dyDescent="0.25">
      <c r="A19" s="10"/>
      <c r="B19" s="17" t="s">
        <v>30</v>
      </c>
      <c r="C19" s="17"/>
      <c r="D19" s="18"/>
      <c r="E19" s="18"/>
      <c r="F19" s="14"/>
      <c r="G19" s="6"/>
    </row>
    <row r="20" spans="1:7" x14ac:dyDescent="0.25">
      <c r="A20" s="10"/>
      <c r="B20" s="17" t="s">
        <v>31</v>
      </c>
      <c r="C20" s="17"/>
      <c r="D20" s="18"/>
      <c r="E20" s="18"/>
      <c r="F20" s="16"/>
      <c r="G20" s="6"/>
    </row>
    <row r="21" spans="1:7" x14ac:dyDescent="0.25">
      <c r="A21" s="10"/>
      <c r="B21" s="17" t="s">
        <v>32</v>
      </c>
      <c r="C21" s="17"/>
      <c r="D21" s="18"/>
      <c r="E21" s="18"/>
      <c r="F21" s="16"/>
      <c r="G21" s="6"/>
    </row>
    <row r="22" spans="1:7" x14ac:dyDescent="0.25">
      <c r="A22" s="10"/>
      <c r="B22" s="17" t="s">
        <v>100</v>
      </c>
      <c r="C22" s="17"/>
      <c r="D22" s="18"/>
      <c r="E22" s="18"/>
      <c r="F22" s="16"/>
      <c r="G22" s="6"/>
    </row>
    <row r="23" spans="1:7" ht="30" x14ac:dyDescent="0.25">
      <c r="A23" s="7" t="s">
        <v>47</v>
      </c>
      <c r="B23" s="8" t="s">
        <v>147</v>
      </c>
      <c r="C23" s="7" t="s">
        <v>148</v>
      </c>
      <c r="D23" s="9">
        <f t="shared" ref="D23:D26" si="0">SUM(E23)/1.25</f>
        <v>4800</v>
      </c>
      <c r="E23" s="9">
        <v>6000</v>
      </c>
      <c r="F23" s="7" t="s">
        <v>26</v>
      </c>
      <c r="G23" s="6"/>
    </row>
    <row r="24" spans="1:7" ht="45" x14ac:dyDescent="0.25">
      <c r="A24" s="7" t="s">
        <v>71</v>
      </c>
      <c r="B24" s="8" t="s">
        <v>149</v>
      </c>
      <c r="C24" s="7" t="s">
        <v>150</v>
      </c>
      <c r="D24" s="9">
        <f t="shared" si="0"/>
        <v>32000</v>
      </c>
      <c r="E24" s="9">
        <v>40000</v>
      </c>
      <c r="F24" s="7" t="s">
        <v>26</v>
      </c>
      <c r="G24" s="6"/>
    </row>
    <row r="25" spans="1:7" x14ac:dyDescent="0.25">
      <c r="A25" s="7" t="s">
        <v>83</v>
      </c>
      <c r="B25" s="8" t="s">
        <v>175</v>
      </c>
      <c r="C25" s="7" t="s">
        <v>176</v>
      </c>
      <c r="D25" s="9">
        <f t="shared" si="0"/>
        <v>16000</v>
      </c>
      <c r="E25" s="9">
        <v>20000</v>
      </c>
      <c r="F25" s="7" t="s">
        <v>26</v>
      </c>
      <c r="G25" s="6"/>
    </row>
    <row r="26" spans="1:7" x14ac:dyDescent="0.25">
      <c r="A26" s="7" t="s">
        <v>89</v>
      </c>
      <c r="B26" s="8" t="s">
        <v>101</v>
      </c>
      <c r="C26" s="7" t="s">
        <v>102</v>
      </c>
      <c r="D26" s="9">
        <f t="shared" si="0"/>
        <v>2400</v>
      </c>
      <c r="E26" s="9">
        <v>3000</v>
      </c>
      <c r="F26" s="7" t="s">
        <v>26</v>
      </c>
      <c r="G26" s="6"/>
    </row>
    <row r="27" spans="1:7" x14ac:dyDescent="0.25">
      <c r="A27" s="10"/>
      <c r="B27" s="17" t="s">
        <v>151</v>
      </c>
      <c r="C27" s="17"/>
      <c r="D27" s="13"/>
      <c r="E27" s="13"/>
      <c r="F27" s="16"/>
      <c r="G27" s="6"/>
    </row>
    <row r="28" spans="1:7" x14ac:dyDescent="0.25">
      <c r="A28" s="7" t="s">
        <v>106</v>
      </c>
      <c r="B28" s="8" t="s">
        <v>104</v>
      </c>
      <c r="C28" s="7" t="s">
        <v>103</v>
      </c>
      <c r="D28" s="9">
        <f>SUM(E28)/1.25</f>
        <v>1600</v>
      </c>
      <c r="E28" s="9">
        <v>2000</v>
      </c>
      <c r="F28" s="7" t="s">
        <v>26</v>
      </c>
      <c r="G28" s="6"/>
    </row>
    <row r="29" spans="1:7" ht="30" x14ac:dyDescent="0.25">
      <c r="A29" s="10"/>
      <c r="B29" s="19" t="s">
        <v>105</v>
      </c>
      <c r="C29" s="17"/>
      <c r="D29" s="13"/>
      <c r="E29" s="13"/>
      <c r="F29" s="20"/>
      <c r="G29" s="6"/>
    </row>
    <row r="30" spans="1:7" ht="30" customHeight="1" x14ac:dyDescent="0.25">
      <c r="A30" s="7" t="s">
        <v>91</v>
      </c>
      <c r="B30" s="8" t="s">
        <v>48</v>
      </c>
      <c r="C30" s="7" t="s">
        <v>51</v>
      </c>
      <c r="D30" s="9">
        <f>SUM(E30)/1.25</f>
        <v>8400</v>
      </c>
      <c r="E30" s="9">
        <v>10500</v>
      </c>
      <c r="F30" s="7" t="s">
        <v>26</v>
      </c>
      <c r="G30" s="6"/>
    </row>
    <row r="31" spans="1:7" x14ac:dyDescent="0.25">
      <c r="A31" s="10"/>
      <c r="B31" s="17" t="s">
        <v>49</v>
      </c>
      <c r="C31" s="17"/>
      <c r="D31" s="13"/>
      <c r="E31" s="13"/>
      <c r="F31" s="14"/>
      <c r="G31" s="6"/>
    </row>
    <row r="32" spans="1:7" x14ac:dyDescent="0.25">
      <c r="A32" s="10"/>
      <c r="B32" s="17" t="s">
        <v>50</v>
      </c>
      <c r="C32" s="17"/>
      <c r="D32" s="13"/>
      <c r="E32" s="13"/>
      <c r="F32" s="21"/>
      <c r="G32" s="6"/>
    </row>
    <row r="33" spans="1:7" ht="30" customHeight="1" x14ac:dyDescent="0.25">
      <c r="A33" s="7" t="s">
        <v>152</v>
      </c>
      <c r="B33" s="8" t="s">
        <v>52</v>
      </c>
      <c r="C33" s="7" t="s">
        <v>53</v>
      </c>
      <c r="D33" s="9">
        <f>SUM(E33)/1.25</f>
        <v>9600</v>
      </c>
      <c r="E33" s="9">
        <v>12000</v>
      </c>
      <c r="F33" s="7" t="s">
        <v>26</v>
      </c>
      <c r="G33" s="6"/>
    </row>
    <row r="34" spans="1:7" x14ac:dyDescent="0.25">
      <c r="A34" s="10"/>
      <c r="B34" s="17" t="s">
        <v>54</v>
      </c>
      <c r="C34" s="17"/>
      <c r="D34" s="13"/>
      <c r="E34" s="13"/>
      <c r="F34" s="14"/>
      <c r="G34" s="6"/>
    </row>
    <row r="35" spans="1:7" x14ac:dyDescent="0.25">
      <c r="A35" s="10"/>
      <c r="B35" s="17" t="s">
        <v>55</v>
      </c>
      <c r="C35" s="17"/>
      <c r="D35" s="13"/>
      <c r="E35" s="13"/>
      <c r="F35" s="16"/>
      <c r="G35" s="6"/>
    </row>
    <row r="36" spans="1:7" x14ac:dyDescent="0.25">
      <c r="A36" s="10"/>
      <c r="B36" s="17" t="s">
        <v>64</v>
      </c>
      <c r="C36" s="17"/>
      <c r="D36" s="13"/>
      <c r="E36" s="13"/>
      <c r="F36" s="16"/>
      <c r="G36" s="6"/>
    </row>
    <row r="37" spans="1:7" x14ac:dyDescent="0.25">
      <c r="A37" s="10"/>
      <c r="B37" s="17" t="s">
        <v>56</v>
      </c>
      <c r="C37" s="17"/>
      <c r="D37" s="13"/>
      <c r="E37" s="13"/>
      <c r="F37" s="16"/>
      <c r="G37" s="6"/>
    </row>
    <row r="38" spans="1:7" x14ac:dyDescent="0.25">
      <c r="A38" s="10"/>
      <c r="B38" s="17" t="s">
        <v>65</v>
      </c>
      <c r="C38" s="17"/>
      <c r="D38" s="13"/>
      <c r="E38" s="13"/>
      <c r="F38" s="16"/>
      <c r="G38" s="6"/>
    </row>
    <row r="39" spans="1:7" x14ac:dyDescent="0.25">
      <c r="A39" s="10"/>
      <c r="B39" s="17" t="s">
        <v>57</v>
      </c>
      <c r="C39" s="17"/>
      <c r="D39" s="13"/>
      <c r="E39" s="13"/>
      <c r="F39" s="16"/>
      <c r="G39" s="6"/>
    </row>
    <row r="40" spans="1:7" x14ac:dyDescent="0.25">
      <c r="A40" s="10"/>
      <c r="B40" s="17" t="s">
        <v>66</v>
      </c>
      <c r="C40" s="17"/>
      <c r="D40" s="13"/>
      <c r="E40" s="13"/>
      <c r="F40" s="16"/>
      <c r="G40" s="6"/>
    </row>
    <row r="41" spans="1:7" x14ac:dyDescent="0.25">
      <c r="A41" s="10"/>
      <c r="B41" s="17" t="s">
        <v>58</v>
      </c>
      <c r="C41" s="17"/>
      <c r="D41" s="13"/>
      <c r="E41" s="13"/>
      <c r="F41" s="16"/>
      <c r="G41" s="6"/>
    </row>
    <row r="42" spans="1:7" x14ac:dyDescent="0.25">
      <c r="A42" s="10"/>
      <c r="B42" s="17" t="s">
        <v>67</v>
      </c>
      <c r="C42" s="17"/>
      <c r="D42" s="13"/>
      <c r="E42" s="13"/>
      <c r="F42" s="16"/>
      <c r="G42" s="6"/>
    </row>
    <row r="43" spans="1:7" x14ac:dyDescent="0.25">
      <c r="A43" s="10"/>
      <c r="B43" s="17" t="s">
        <v>59</v>
      </c>
      <c r="C43" s="17"/>
      <c r="D43" s="13"/>
      <c r="E43" s="13"/>
      <c r="F43" s="16"/>
      <c r="G43" s="6"/>
    </row>
    <row r="44" spans="1:7" x14ac:dyDescent="0.25">
      <c r="A44" s="10"/>
      <c r="B44" s="17" t="s">
        <v>60</v>
      </c>
      <c r="C44" s="17"/>
      <c r="D44" s="13"/>
      <c r="E44" s="13"/>
      <c r="F44" s="16"/>
      <c r="G44" s="6"/>
    </row>
    <row r="45" spans="1:7" x14ac:dyDescent="0.25">
      <c r="A45" s="10"/>
      <c r="B45" s="17" t="s">
        <v>61</v>
      </c>
      <c r="C45" s="17"/>
      <c r="D45" s="13"/>
      <c r="E45" s="13"/>
      <c r="F45" s="16"/>
      <c r="G45" s="6"/>
    </row>
    <row r="46" spans="1:7" x14ac:dyDescent="0.25">
      <c r="A46" s="10"/>
      <c r="B46" s="17" t="s">
        <v>62</v>
      </c>
      <c r="C46" s="17"/>
      <c r="D46" s="13"/>
      <c r="E46" s="13"/>
      <c r="F46" s="16"/>
      <c r="G46" s="6"/>
    </row>
    <row r="47" spans="1:7" x14ac:dyDescent="0.25">
      <c r="A47" s="10"/>
      <c r="B47" s="17" t="s">
        <v>63</v>
      </c>
      <c r="C47" s="17"/>
      <c r="D47" s="13"/>
      <c r="E47" s="13"/>
      <c r="F47" s="16"/>
      <c r="G47" s="6"/>
    </row>
    <row r="48" spans="1:7" x14ac:dyDescent="0.25">
      <c r="A48" s="10"/>
      <c r="B48" s="17" t="s">
        <v>68</v>
      </c>
      <c r="C48" s="17"/>
      <c r="D48" s="13"/>
      <c r="E48" s="13"/>
      <c r="F48" s="16"/>
      <c r="G48" s="6"/>
    </row>
    <row r="49" spans="1:7" x14ac:dyDescent="0.25">
      <c r="A49" s="10"/>
      <c r="B49" s="17" t="s">
        <v>69</v>
      </c>
      <c r="C49" s="17"/>
      <c r="D49" s="13"/>
      <c r="E49" s="13"/>
      <c r="F49" s="16"/>
      <c r="G49" s="6"/>
    </row>
    <row r="50" spans="1:7" x14ac:dyDescent="0.25">
      <c r="A50" s="10"/>
      <c r="B50" s="17" t="s">
        <v>70</v>
      </c>
      <c r="C50" s="17"/>
      <c r="D50" s="13"/>
      <c r="E50" s="13"/>
      <c r="F50" s="16"/>
      <c r="G50" s="6"/>
    </row>
    <row r="51" spans="1:7" x14ac:dyDescent="0.25">
      <c r="A51" s="10"/>
      <c r="B51" s="17" t="s">
        <v>73</v>
      </c>
      <c r="C51" s="17"/>
      <c r="D51" s="13"/>
      <c r="E51" s="13"/>
      <c r="F51" s="16"/>
      <c r="G51" s="6"/>
    </row>
    <row r="52" spans="1:7" x14ac:dyDescent="0.25">
      <c r="A52" s="10"/>
      <c r="B52" s="17" t="s">
        <v>72</v>
      </c>
      <c r="C52" s="17"/>
      <c r="D52" s="13"/>
      <c r="E52" s="13"/>
      <c r="F52" s="16"/>
      <c r="G52" s="6"/>
    </row>
    <row r="53" spans="1:7" x14ac:dyDescent="0.25">
      <c r="A53" s="10"/>
      <c r="B53" s="17" t="s">
        <v>75</v>
      </c>
      <c r="C53" s="17"/>
      <c r="D53" s="13"/>
      <c r="E53" s="13"/>
      <c r="F53" s="16"/>
      <c r="G53" s="6"/>
    </row>
    <row r="54" spans="1:7" x14ac:dyDescent="0.25">
      <c r="A54" s="10"/>
      <c r="B54" s="17" t="s">
        <v>76</v>
      </c>
      <c r="C54" s="17"/>
      <c r="D54" s="13"/>
      <c r="E54" s="13"/>
      <c r="F54" s="16"/>
      <c r="G54" s="6"/>
    </row>
    <row r="55" spans="1:7" x14ac:dyDescent="0.25">
      <c r="A55" s="10"/>
      <c r="B55" s="17" t="s">
        <v>74</v>
      </c>
      <c r="C55" s="17"/>
      <c r="D55" s="13"/>
      <c r="E55" s="13"/>
      <c r="F55" s="16"/>
      <c r="G55" s="6"/>
    </row>
    <row r="56" spans="1:7" x14ac:dyDescent="0.25">
      <c r="A56" s="10"/>
      <c r="B56" s="17" t="s">
        <v>77</v>
      </c>
      <c r="C56" s="17"/>
      <c r="D56" s="13"/>
      <c r="E56" s="13"/>
      <c r="F56" s="16"/>
      <c r="G56" s="6"/>
    </row>
    <row r="57" spans="1:7" x14ac:dyDescent="0.25">
      <c r="A57" s="7" t="s">
        <v>112</v>
      </c>
      <c r="B57" s="7" t="s">
        <v>218</v>
      </c>
      <c r="C57" s="7" t="s">
        <v>226</v>
      </c>
      <c r="D57" s="9">
        <f t="shared" ref="D57:D58" si="1">SUM(E57)/1.25</f>
        <v>6400</v>
      </c>
      <c r="E57" s="9">
        <v>8000</v>
      </c>
      <c r="F57" s="7" t="s">
        <v>26</v>
      </c>
      <c r="G57" s="6"/>
    </row>
    <row r="58" spans="1:7" ht="30" customHeight="1" x14ac:dyDescent="0.25">
      <c r="A58" s="7" t="s">
        <v>115</v>
      </c>
      <c r="B58" s="8" t="s">
        <v>78</v>
      </c>
      <c r="C58" s="7" t="s">
        <v>79</v>
      </c>
      <c r="D58" s="9">
        <f t="shared" si="1"/>
        <v>16000</v>
      </c>
      <c r="E58" s="9">
        <v>20000</v>
      </c>
      <c r="F58" s="7" t="s">
        <v>26</v>
      </c>
      <c r="G58" s="6"/>
    </row>
    <row r="59" spans="1:7" x14ac:dyDescent="0.25">
      <c r="A59" s="10"/>
      <c r="B59" s="17" t="s">
        <v>80</v>
      </c>
      <c r="C59" s="17"/>
      <c r="D59" s="13"/>
      <c r="E59" s="13"/>
      <c r="F59" s="14"/>
      <c r="G59" s="6"/>
    </row>
    <row r="60" spans="1:7" x14ac:dyDescent="0.25">
      <c r="A60" s="10"/>
      <c r="B60" s="17" t="s">
        <v>81</v>
      </c>
      <c r="C60" s="17"/>
      <c r="D60" s="13"/>
      <c r="E60" s="13"/>
      <c r="F60" s="16"/>
      <c r="G60" s="6"/>
    </row>
    <row r="61" spans="1:7" x14ac:dyDescent="0.25">
      <c r="A61" s="10"/>
      <c r="B61" s="17" t="s">
        <v>82</v>
      </c>
      <c r="C61" s="17"/>
      <c r="D61" s="13"/>
      <c r="E61" s="13"/>
      <c r="F61" s="16"/>
      <c r="G61" s="6"/>
    </row>
    <row r="62" spans="1:7" x14ac:dyDescent="0.25">
      <c r="A62" s="7" t="s">
        <v>121</v>
      </c>
      <c r="B62" s="7" t="s">
        <v>167</v>
      </c>
      <c r="C62" s="7" t="s">
        <v>171</v>
      </c>
      <c r="D62" s="9">
        <f t="shared" ref="D62:D64" si="2">SUM(E62)/1.25</f>
        <v>2400</v>
      </c>
      <c r="E62" s="9">
        <v>3000</v>
      </c>
      <c r="F62" s="7" t="s">
        <v>26</v>
      </c>
      <c r="G62" s="6"/>
    </row>
    <row r="63" spans="1:7" x14ac:dyDescent="0.25">
      <c r="A63" s="7" t="s">
        <v>122</v>
      </c>
      <c r="B63" s="7" t="s">
        <v>168</v>
      </c>
      <c r="C63" s="7" t="s">
        <v>170</v>
      </c>
      <c r="D63" s="9">
        <f t="shared" si="2"/>
        <v>2400</v>
      </c>
      <c r="E63" s="9">
        <v>3000</v>
      </c>
      <c r="F63" s="7" t="s">
        <v>26</v>
      </c>
      <c r="G63" s="6"/>
    </row>
    <row r="64" spans="1:7" ht="30" customHeight="1" x14ac:dyDescent="0.25">
      <c r="A64" s="7" t="s">
        <v>123</v>
      </c>
      <c r="B64" s="8" t="s">
        <v>84</v>
      </c>
      <c r="C64" s="7" t="s">
        <v>86</v>
      </c>
      <c r="D64" s="9">
        <f t="shared" si="2"/>
        <v>20000</v>
      </c>
      <c r="E64" s="9">
        <v>25000</v>
      </c>
      <c r="F64" s="7" t="s">
        <v>26</v>
      </c>
      <c r="G64" s="6"/>
    </row>
    <row r="65" spans="1:7" x14ac:dyDescent="0.25">
      <c r="A65" s="10"/>
      <c r="B65" s="17" t="s">
        <v>87</v>
      </c>
      <c r="C65" s="17"/>
      <c r="D65" s="13"/>
      <c r="E65" s="13"/>
      <c r="F65" s="16"/>
      <c r="G65" s="6"/>
    </row>
    <row r="66" spans="1:7" x14ac:dyDescent="0.25">
      <c r="A66" s="10"/>
      <c r="B66" s="17" t="s">
        <v>88</v>
      </c>
      <c r="C66" s="17"/>
      <c r="D66" s="13"/>
      <c r="E66" s="13"/>
      <c r="F66" s="16"/>
      <c r="G66" s="6"/>
    </row>
    <row r="67" spans="1:7" x14ac:dyDescent="0.25">
      <c r="A67" s="7" t="s">
        <v>124</v>
      </c>
      <c r="B67" s="8" t="s">
        <v>107</v>
      </c>
      <c r="C67" s="7" t="s">
        <v>111</v>
      </c>
      <c r="D67" s="9">
        <f>SUM(E67)/1.25</f>
        <v>1600</v>
      </c>
      <c r="E67" s="9">
        <v>2000</v>
      </c>
      <c r="F67" s="7" t="s">
        <v>26</v>
      </c>
      <c r="G67" s="6"/>
    </row>
    <row r="68" spans="1:7" x14ac:dyDescent="0.25">
      <c r="A68" s="10"/>
      <c r="B68" s="17" t="s">
        <v>108</v>
      </c>
      <c r="C68" s="17"/>
      <c r="D68" s="13"/>
      <c r="E68" s="13"/>
      <c r="F68" s="16"/>
      <c r="G68" s="6"/>
    </row>
    <row r="69" spans="1:7" x14ac:dyDescent="0.25">
      <c r="A69" s="10"/>
      <c r="B69" s="17" t="s">
        <v>109</v>
      </c>
      <c r="C69" s="17"/>
      <c r="D69" s="13"/>
      <c r="E69" s="13"/>
      <c r="F69" s="16"/>
      <c r="G69" s="6"/>
    </row>
    <row r="70" spans="1:7" x14ac:dyDescent="0.25">
      <c r="A70" s="10"/>
      <c r="B70" s="17" t="s">
        <v>110</v>
      </c>
      <c r="C70" s="17"/>
      <c r="D70" s="13"/>
      <c r="E70" s="13"/>
      <c r="F70" s="16"/>
      <c r="G70" s="6"/>
    </row>
    <row r="71" spans="1:7" x14ac:dyDescent="0.25">
      <c r="A71" s="10"/>
      <c r="B71" s="17" t="s">
        <v>25</v>
      </c>
      <c r="C71" s="17"/>
      <c r="D71" s="13"/>
      <c r="E71" s="13"/>
      <c r="F71" s="16"/>
      <c r="G71" s="6"/>
    </row>
    <row r="72" spans="1:7" ht="30" x14ac:dyDescent="0.25">
      <c r="A72" s="7" t="s">
        <v>125</v>
      </c>
      <c r="B72" s="8" t="s">
        <v>130</v>
      </c>
      <c r="C72" s="7" t="s">
        <v>132</v>
      </c>
      <c r="D72" s="9">
        <f>SUM(E72)/1.25</f>
        <v>1600</v>
      </c>
      <c r="E72" s="9">
        <v>2000</v>
      </c>
      <c r="F72" s="7" t="s">
        <v>26</v>
      </c>
      <c r="G72" s="6"/>
    </row>
    <row r="73" spans="1:7" x14ac:dyDescent="0.25">
      <c r="A73" s="10"/>
      <c r="B73" s="17" t="s">
        <v>131</v>
      </c>
      <c r="C73" s="17"/>
      <c r="D73" s="13"/>
      <c r="E73" s="13"/>
      <c r="F73" s="16"/>
      <c r="G73" s="6"/>
    </row>
    <row r="74" spans="1:7" x14ac:dyDescent="0.25">
      <c r="A74" s="7" t="s">
        <v>153</v>
      </c>
      <c r="B74" s="8" t="s">
        <v>113</v>
      </c>
      <c r="C74" s="7" t="s">
        <v>114</v>
      </c>
      <c r="D74" s="9">
        <f t="shared" ref="D74:D75" si="3">SUM(E74)/1.25</f>
        <v>12000</v>
      </c>
      <c r="E74" s="9">
        <v>15000</v>
      </c>
      <c r="F74" s="7" t="s">
        <v>26</v>
      </c>
      <c r="G74" s="6"/>
    </row>
    <row r="75" spans="1:7" x14ac:dyDescent="0.25">
      <c r="A75" s="7" t="s">
        <v>154</v>
      </c>
      <c r="B75" s="8" t="s">
        <v>116</v>
      </c>
      <c r="C75" s="7" t="s">
        <v>133</v>
      </c>
      <c r="D75" s="9">
        <f t="shared" si="3"/>
        <v>16000</v>
      </c>
      <c r="E75" s="9">
        <v>20000</v>
      </c>
      <c r="F75" s="7" t="s">
        <v>26</v>
      </c>
      <c r="G75" s="6"/>
    </row>
    <row r="76" spans="1:7" x14ac:dyDescent="0.25">
      <c r="A76" s="10"/>
      <c r="B76" s="17" t="s">
        <v>117</v>
      </c>
      <c r="C76" s="17"/>
      <c r="D76" s="13"/>
      <c r="E76" s="13"/>
      <c r="F76" s="16"/>
      <c r="G76" s="6"/>
    </row>
    <row r="77" spans="1:7" x14ac:dyDescent="0.25">
      <c r="A77" s="10"/>
      <c r="B77" s="17" t="s">
        <v>118</v>
      </c>
      <c r="C77" s="17"/>
      <c r="D77" s="13"/>
      <c r="E77" s="13"/>
      <c r="F77" s="16"/>
      <c r="G77" s="6"/>
    </row>
    <row r="78" spans="1:7" ht="30" customHeight="1" x14ac:dyDescent="0.25">
      <c r="A78" s="7" t="s">
        <v>155</v>
      </c>
      <c r="B78" s="8" t="s">
        <v>11</v>
      </c>
      <c r="C78" s="7" t="s">
        <v>12</v>
      </c>
      <c r="D78" s="9">
        <f>SUM(E78)/1.25</f>
        <v>3200</v>
      </c>
      <c r="E78" s="9">
        <v>4000</v>
      </c>
      <c r="F78" s="7" t="s">
        <v>26</v>
      </c>
      <c r="G78" s="6"/>
    </row>
    <row r="79" spans="1:7" x14ac:dyDescent="0.25">
      <c r="A79" s="10"/>
      <c r="B79" s="17" t="s">
        <v>13</v>
      </c>
      <c r="C79" s="17" t="s">
        <v>16</v>
      </c>
      <c r="D79" s="13"/>
      <c r="E79" s="13"/>
      <c r="F79" s="16"/>
      <c r="G79" s="6"/>
    </row>
    <row r="80" spans="1:7" x14ac:dyDescent="0.25">
      <c r="A80" s="10"/>
      <c r="B80" s="17"/>
      <c r="C80" s="17" t="s">
        <v>17</v>
      </c>
      <c r="D80" s="13"/>
      <c r="E80" s="13"/>
      <c r="F80" s="16"/>
      <c r="G80" s="6"/>
    </row>
    <row r="81" spans="1:7" x14ac:dyDescent="0.25">
      <c r="A81" s="10"/>
      <c r="B81" s="17"/>
      <c r="C81" s="17" t="s">
        <v>18</v>
      </c>
      <c r="D81" s="13"/>
      <c r="E81" s="13"/>
      <c r="F81" s="16"/>
      <c r="G81" s="6"/>
    </row>
    <row r="82" spans="1:7" x14ac:dyDescent="0.25">
      <c r="A82" s="10"/>
      <c r="B82" s="17" t="s">
        <v>14</v>
      </c>
      <c r="C82" s="17" t="s">
        <v>19</v>
      </c>
      <c r="D82" s="13"/>
      <c r="E82" s="13"/>
      <c r="F82" s="16"/>
      <c r="G82" s="6"/>
    </row>
    <row r="83" spans="1:7" x14ac:dyDescent="0.25">
      <c r="A83" s="10"/>
      <c r="B83" s="17"/>
      <c r="C83" s="17" t="s">
        <v>20</v>
      </c>
      <c r="D83" s="13"/>
      <c r="E83" s="13"/>
      <c r="F83" s="16"/>
      <c r="G83" s="6"/>
    </row>
    <row r="84" spans="1:7" x14ac:dyDescent="0.25">
      <c r="A84" s="10"/>
      <c r="B84" s="17" t="s">
        <v>15</v>
      </c>
      <c r="C84" s="17" t="s">
        <v>21</v>
      </c>
      <c r="D84" s="13"/>
      <c r="E84" s="13"/>
      <c r="F84" s="16"/>
      <c r="G84" s="6"/>
    </row>
    <row r="85" spans="1:7" x14ac:dyDescent="0.25">
      <c r="A85" s="10"/>
      <c r="B85" s="17"/>
      <c r="C85" s="17" t="s">
        <v>22</v>
      </c>
      <c r="D85" s="13"/>
      <c r="E85" s="13"/>
      <c r="F85" s="16"/>
      <c r="G85" s="6"/>
    </row>
    <row r="86" spans="1:7" x14ac:dyDescent="0.25">
      <c r="A86" s="10"/>
      <c r="B86" s="17"/>
      <c r="C86" s="17" t="s">
        <v>23</v>
      </c>
      <c r="D86" s="13"/>
      <c r="E86" s="13"/>
      <c r="F86" s="16"/>
      <c r="G86" s="6"/>
    </row>
    <row r="87" spans="1:7" x14ac:dyDescent="0.25">
      <c r="A87" s="10"/>
      <c r="B87" s="17" t="s">
        <v>119</v>
      </c>
      <c r="C87" s="17"/>
      <c r="D87" s="13"/>
      <c r="E87" s="13"/>
      <c r="F87" s="16"/>
      <c r="G87" s="6"/>
    </row>
    <row r="88" spans="1:7" x14ac:dyDescent="0.25">
      <c r="A88" s="10"/>
      <c r="B88" s="17" t="s">
        <v>120</v>
      </c>
      <c r="C88" s="17"/>
      <c r="D88" s="13"/>
      <c r="E88" s="13"/>
      <c r="F88" s="16"/>
      <c r="G88" s="6"/>
    </row>
    <row r="89" spans="1:7" x14ac:dyDescent="0.25">
      <c r="A89" s="10"/>
      <c r="B89" s="17" t="s">
        <v>24</v>
      </c>
      <c r="C89" s="17" t="s">
        <v>28</v>
      </c>
      <c r="D89" s="13"/>
      <c r="E89" s="13"/>
      <c r="F89" s="16"/>
      <c r="G89" s="6"/>
    </row>
    <row r="90" spans="1:7" x14ac:dyDescent="0.25">
      <c r="A90" s="10"/>
      <c r="B90" s="17" t="s">
        <v>85</v>
      </c>
      <c r="C90" s="17"/>
      <c r="D90" s="13"/>
      <c r="E90" s="13"/>
      <c r="F90" s="16"/>
      <c r="G90" s="6"/>
    </row>
    <row r="91" spans="1:7" ht="48.75" customHeight="1" x14ac:dyDescent="0.25">
      <c r="A91" s="7" t="s">
        <v>156</v>
      </c>
      <c r="B91" s="8" t="s">
        <v>136</v>
      </c>
      <c r="C91" s="7" t="s">
        <v>137</v>
      </c>
      <c r="D91" s="9">
        <f>SUM(E91)/1.25</f>
        <v>8000</v>
      </c>
      <c r="E91" s="9">
        <v>10000</v>
      </c>
      <c r="F91" s="7" t="s">
        <v>26</v>
      </c>
      <c r="G91" s="6"/>
    </row>
    <row r="92" spans="1:7" x14ac:dyDescent="0.25">
      <c r="A92" s="10"/>
      <c r="B92" s="17" t="s">
        <v>138</v>
      </c>
      <c r="C92" s="17" t="s">
        <v>139</v>
      </c>
      <c r="D92" s="13"/>
      <c r="E92" s="13"/>
      <c r="F92" s="16"/>
      <c r="G92" s="6"/>
    </row>
    <row r="93" spans="1:7" x14ac:dyDescent="0.25">
      <c r="A93" s="10"/>
      <c r="B93" s="17" t="s">
        <v>141</v>
      </c>
      <c r="C93" s="17" t="s">
        <v>142</v>
      </c>
      <c r="D93" s="13"/>
      <c r="E93" s="13"/>
      <c r="F93" s="16"/>
      <c r="G93" s="6"/>
    </row>
    <row r="94" spans="1:7" x14ac:dyDescent="0.25">
      <c r="A94" s="10"/>
      <c r="B94" s="17" t="s">
        <v>140</v>
      </c>
      <c r="C94" s="17" t="s">
        <v>143</v>
      </c>
      <c r="D94" s="13"/>
      <c r="E94" s="13"/>
      <c r="F94" s="16"/>
      <c r="G94" s="6"/>
    </row>
    <row r="95" spans="1:7" x14ac:dyDescent="0.25">
      <c r="A95" s="10"/>
      <c r="B95" s="17" t="s">
        <v>144</v>
      </c>
      <c r="C95" s="17" t="s">
        <v>145</v>
      </c>
      <c r="D95" s="13"/>
      <c r="E95" s="13"/>
      <c r="F95" s="16"/>
      <c r="G95" s="6"/>
    </row>
    <row r="96" spans="1:7" x14ac:dyDescent="0.25">
      <c r="A96" s="10"/>
      <c r="B96" s="17" t="s">
        <v>146</v>
      </c>
      <c r="C96" s="17"/>
      <c r="D96" s="13"/>
      <c r="E96" s="13"/>
      <c r="F96" s="16"/>
      <c r="G96" s="6"/>
    </row>
    <row r="97" spans="1:7" x14ac:dyDescent="0.25">
      <c r="A97" s="7" t="s">
        <v>160</v>
      </c>
      <c r="B97" s="7" t="s">
        <v>90</v>
      </c>
      <c r="C97" s="7" t="s">
        <v>220</v>
      </c>
      <c r="D97" s="9">
        <f>SUM(E97)/1.25</f>
        <v>24000</v>
      </c>
      <c r="E97" s="9">
        <v>30000</v>
      </c>
      <c r="F97" s="7" t="s">
        <v>26</v>
      </c>
      <c r="G97" s="6"/>
    </row>
    <row r="98" spans="1:7" x14ac:dyDescent="0.25">
      <c r="A98" s="10"/>
      <c r="B98" s="12" t="s">
        <v>129</v>
      </c>
      <c r="C98" s="17"/>
      <c r="D98" s="13"/>
      <c r="E98" s="13"/>
      <c r="F98" s="14"/>
      <c r="G98" s="6"/>
    </row>
    <row r="99" spans="1:7" x14ac:dyDescent="0.25">
      <c r="A99" s="10"/>
      <c r="B99" s="12" t="s">
        <v>245</v>
      </c>
      <c r="C99" s="17"/>
      <c r="D99" s="13"/>
      <c r="E99" s="13"/>
      <c r="F99" s="16"/>
      <c r="G99" s="6"/>
    </row>
    <row r="100" spans="1:7" x14ac:dyDescent="0.25">
      <c r="A100" s="7" t="s">
        <v>162</v>
      </c>
      <c r="B100" s="7" t="s">
        <v>242</v>
      </c>
      <c r="C100" s="7" t="s">
        <v>243</v>
      </c>
      <c r="D100" s="9">
        <f>SUM(E100)/1.25</f>
        <v>800</v>
      </c>
      <c r="E100" s="9">
        <v>1000</v>
      </c>
      <c r="F100" s="7"/>
      <c r="G100" s="6"/>
    </row>
    <row r="101" spans="1:7" x14ac:dyDescent="0.25">
      <c r="A101" s="10"/>
      <c r="B101" s="12" t="s">
        <v>244</v>
      </c>
      <c r="C101" s="17"/>
      <c r="D101" s="13"/>
      <c r="E101" s="13"/>
      <c r="F101" s="16"/>
      <c r="G101" s="6"/>
    </row>
    <row r="102" spans="1:7" x14ac:dyDescent="0.25">
      <c r="A102" s="7" t="s">
        <v>165</v>
      </c>
      <c r="B102" s="7" t="s">
        <v>215</v>
      </c>
      <c r="C102" s="7" t="s">
        <v>219</v>
      </c>
      <c r="D102" s="9">
        <f>SUM(E102)/1.25</f>
        <v>4000</v>
      </c>
      <c r="E102" s="9">
        <v>5000</v>
      </c>
      <c r="F102" s="7" t="s">
        <v>26</v>
      </c>
      <c r="G102" s="6"/>
    </row>
    <row r="103" spans="1:7" x14ac:dyDescent="0.25">
      <c r="A103" s="10"/>
      <c r="B103" s="12" t="s">
        <v>216</v>
      </c>
      <c r="C103" s="17"/>
      <c r="D103" s="13"/>
      <c r="E103" s="13"/>
      <c r="F103" s="16"/>
      <c r="G103" s="6"/>
    </row>
    <row r="104" spans="1:7" x14ac:dyDescent="0.25">
      <c r="A104" s="10"/>
      <c r="B104" s="12" t="s">
        <v>217</v>
      </c>
      <c r="C104" s="17"/>
      <c r="D104" s="13"/>
      <c r="E104" s="13"/>
      <c r="F104" s="16"/>
      <c r="G104" s="6"/>
    </row>
    <row r="105" spans="1:7" x14ac:dyDescent="0.25">
      <c r="A105" s="7" t="s">
        <v>169</v>
      </c>
      <c r="B105" s="7" t="s">
        <v>221</v>
      </c>
      <c r="C105" s="7" t="s">
        <v>222</v>
      </c>
      <c r="D105" s="9">
        <f t="shared" ref="D105:D106" si="4">SUM(E105)/1.25</f>
        <v>28000</v>
      </c>
      <c r="E105" s="9">
        <v>35000</v>
      </c>
      <c r="F105" s="7" t="s">
        <v>26</v>
      </c>
      <c r="G105" s="6"/>
    </row>
    <row r="106" spans="1:7" x14ac:dyDescent="0.25">
      <c r="A106" s="7" t="s">
        <v>172</v>
      </c>
      <c r="B106" s="7" t="s">
        <v>227</v>
      </c>
      <c r="C106" s="7"/>
      <c r="D106" s="9">
        <f t="shared" si="4"/>
        <v>7632</v>
      </c>
      <c r="E106" s="9">
        <v>9540</v>
      </c>
      <c r="F106" s="7" t="s">
        <v>26</v>
      </c>
      <c r="G106" s="6"/>
    </row>
    <row r="107" spans="1:7" x14ac:dyDescent="0.25">
      <c r="A107" s="10"/>
      <c r="B107" s="17" t="s">
        <v>228</v>
      </c>
      <c r="C107" s="17"/>
      <c r="D107" s="13"/>
      <c r="E107" s="13"/>
      <c r="F107" s="16"/>
      <c r="G107" s="6"/>
    </row>
    <row r="108" spans="1:7" x14ac:dyDescent="0.25">
      <c r="A108" s="10"/>
      <c r="B108" s="17" t="s">
        <v>229</v>
      </c>
      <c r="C108" s="17"/>
      <c r="D108" s="13"/>
      <c r="E108" s="13"/>
      <c r="F108" s="16"/>
      <c r="G108" s="6"/>
    </row>
    <row r="109" spans="1:7" x14ac:dyDescent="0.25">
      <c r="A109" s="7" t="s">
        <v>177</v>
      </c>
      <c r="B109" s="7" t="s">
        <v>92</v>
      </c>
      <c r="C109" s="7" t="s">
        <v>93</v>
      </c>
      <c r="D109" s="9">
        <f>SUM(E109)/1.25</f>
        <v>40000</v>
      </c>
      <c r="E109" s="9">
        <v>50000</v>
      </c>
      <c r="F109" s="7" t="s">
        <v>26</v>
      </c>
      <c r="G109" s="6"/>
    </row>
    <row r="110" spans="1:7" x14ac:dyDescent="0.25">
      <c r="A110" s="10"/>
      <c r="B110" s="12" t="s">
        <v>94</v>
      </c>
      <c r="C110" s="17"/>
      <c r="D110" s="13"/>
      <c r="E110" s="13"/>
      <c r="F110" s="16"/>
      <c r="G110" s="6"/>
    </row>
    <row r="111" spans="1:7" x14ac:dyDescent="0.25">
      <c r="A111" s="10"/>
      <c r="B111" s="12" t="s">
        <v>95</v>
      </c>
      <c r="C111" s="17"/>
      <c r="D111" s="13"/>
      <c r="E111" s="13"/>
      <c r="F111" s="16"/>
      <c r="G111" s="6"/>
    </row>
    <row r="112" spans="1:7" x14ac:dyDescent="0.25">
      <c r="A112" s="7" t="s">
        <v>182</v>
      </c>
      <c r="B112" s="7" t="s">
        <v>96</v>
      </c>
      <c r="C112" s="7" t="s">
        <v>97</v>
      </c>
      <c r="D112" s="9">
        <f>SUM(E112)/1.25</f>
        <v>8000</v>
      </c>
      <c r="E112" s="9">
        <v>10000</v>
      </c>
      <c r="F112" s="7" t="s">
        <v>26</v>
      </c>
      <c r="G112" s="6"/>
    </row>
    <row r="113" spans="1:7" ht="30" x14ac:dyDescent="0.25">
      <c r="A113" s="10"/>
      <c r="B113" s="22" t="s">
        <v>126</v>
      </c>
      <c r="C113" s="17"/>
      <c r="D113" s="13"/>
      <c r="E113" s="13"/>
      <c r="F113" s="16"/>
      <c r="G113" s="6"/>
    </row>
    <row r="114" spans="1:7" x14ac:dyDescent="0.25">
      <c r="A114" s="10"/>
      <c r="B114" s="12" t="s">
        <v>127</v>
      </c>
      <c r="C114" s="17"/>
      <c r="D114" s="13"/>
      <c r="E114" s="13"/>
      <c r="F114" s="16"/>
      <c r="G114" s="6"/>
    </row>
    <row r="115" spans="1:7" x14ac:dyDescent="0.25">
      <c r="A115" s="10"/>
      <c r="B115" s="12" t="s">
        <v>128</v>
      </c>
      <c r="C115" s="17"/>
      <c r="D115" s="13"/>
      <c r="E115" s="13"/>
      <c r="F115" s="16"/>
      <c r="G115" s="6"/>
    </row>
    <row r="116" spans="1:7" x14ac:dyDescent="0.25">
      <c r="A116" s="7" t="s">
        <v>183</v>
      </c>
      <c r="B116" s="7" t="s">
        <v>161</v>
      </c>
      <c r="C116" s="7" t="s">
        <v>163</v>
      </c>
      <c r="D116" s="9">
        <f t="shared" ref="D116:D119" si="5">SUM(E116)/1.25</f>
        <v>92000</v>
      </c>
      <c r="E116" s="9">
        <v>115000</v>
      </c>
      <c r="F116" s="7" t="s">
        <v>26</v>
      </c>
      <c r="G116" s="6"/>
    </row>
    <row r="117" spans="1:7" x14ac:dyDescent="0.25">
      <c r="A117" s="7" t="s">
        <v>192</v>
      </c>
      <c r="B117" s="7" t="s">
        <v>257</v>
      </c>
      <c r="C117" s="7" t="s">
        <v>164</v>
      </c>
      <c r="D117" s="9">
        <f t="shared" si="5"/>
        <v>108000</v>
      </c>
      <c r="E117" s="9">
        <v>135000</v>
      </c>
      <c r="F117" s="7" t="s">
        <v>267</v>
      </c>
      <c r="G117" s="6"/>
    </row>
    <row r="118" spans="1:7" x14ac:dyDescent="0.25">
      <c r="A118" s="7" t="s">
        <v>195</v>
      </c>
      <c r="B118" s="7" t="s">
        <v>255</v>
      </c>
      <c r="C118" s="7" t="s">
        <v>256</v>
      </c>
      <c r="D118" s="9">
        <f t="shared" si="5"/>
        <v>9600</v>
      </c>
      <c r="E118" s="9">
        <v>12000</v>
      </c>
      <c r="F118" s="7"/>
      <c r="G118" s="6"/>
    </row>
    <row r="119" spans="1:7" x14ac:dyDescent="0.25">
      <c r="A119" s="7" t="s">
        <v>196</v>
      </c>
      <c r="B119" s="7" t="s">
        <v>210</v>
      </c>
      <c r="C119" s="7" t="s">
        <v>211</v>
      </c>
      <c r="D119" s="9">
        <f t="shared" si="5"/>
        <v>2400</v>
      </c>
      <c r="E119" s="9">
        <v>3000</v>
      </c>
      <c r="F119" s="7" t="s">
        <v>26</v>
      </c>
      <c r="G119" s="6"/>
    </row>
    <row r="120" spans="1:7" x14ac:dyDescent="0.25">
      <c r="A120" s="42" t="s">
        <v>264</v>
      </c>
      <c r="B120" s="43"/>
      <c r="C120" s="43"/>
      <c r="D120" s="44"/>
      <c r="E120" s="9">
        <f>SUM(E1:E119)</f>
        <v>639040</v>
      </c>
      <c r="F120" s="7"/>
      <c r="G120" s="6"/>
    </row>
    <row r="121" spans="1:7" x14ac:dyDescent="0.25">
      <c r="A121" s="23" t="s">
        <v>197</v>
      </c>
      <c r="B121" s="23" t="s">
        <v>157</v>
      </c>
      <c r="C121" s="23" t="s">
        <v>158</v>
      </c>
      <c r="D121" s="24">
        <f t="shared" ref="D121:D137" si="6">SUM(E121)/1.25</f>
        <v>3200</v>
      </c>
      <c r="E121" s="25">
        <v>4000</v>
      </c>
      <c r="F121" s="23" t="s">
        <v>26</v>
      </c>
      <c r="G121" s="6"/>
    </row>
    <row r="122" spans="1:7" x14ac:dyDescent="0.25">
      <c r="A122" s="10"/>
      <c r="B122" s="17" t="s">
        <v>159</v>
      </c>
      <c r="C122" s="17"/>
      <c r="D122" s="26"/>
      <c r="E122" s="13"/>
      <c r="F122" s="16"/>
      <c r="G122" s="6"/>
    </row>
    <row r="123" spans="1:7" x14ac:dyDescent="0.25">
      <c r="A123" s="10"/>
      <c r="B123" s="17" t="s">
        <v>166</v>
      </c>
      <c r="C123" s="17"/>
      <c r="D123" s="27"/>
      <c r="E123" s="13"/>
      <c r="F123" s="21"/>
      <c r="G123" s="6"/>
    </row>
    <row r="124" spans="1:7" x14ac:dyDescent="0.25">
      <c r="A124" s="23" t="s">
        <v>205</v>
      </c>
      <c r="B124" s="23" t="s">
        <v>184</v>
      </c>
      <c r="C124" s="23" t="s">
        <v>185</v>
      </c>
      <c r="D124" s="28">
        <f t="shared" si="6"/>
        <v>8800</v>
      </c>
      <c r="E124" s="25">
        <v>11000</v>
      </c>
      <c r="F124" s="23" t="s">
        <v>26</v>
      </c>
      <c r="G124" s="6"/>
    </row>
    <row r="125" spans="1:7" x14ac:dyDescent="0.25">
      <c r="A125" s="23" t="s">
        <v>206</v>
      </c>
      <c r="B125" s="23" t="s">
        <v>186</v>
      </c>
      <c r="C125" s="23" t="s">
        <v>187</v>
      </c>
      <c r="D125" s="25">
        <f t="shared" si="6"/>
        <v>8000</v>
      </c>
      <c r="E125" s="25">
        <v>10000</v>
      </c>
      <c r="F125" s="23" t="s">
        <v>26</v>
      </c>
      <c r="G125" s="6"/>
    </row>
    <row r="126" spans="1:7" x14ac:dyDescent="0.25">
      <c r="A126" s="23" t="s">
        <v>207</v>
      </c>
      <c r="B126" s="23" t="s">
        <v>188</v>
      </c>
      <c r="C126" s="23" t="s">
        <v>189</v>
      </c>
      <c r="D126" s="25">
        <f t="shared" si="6"/>
        <v>28000</v>
      </c>
      <c r="E126" s="25">
        <v>35000</v>
      </c>
      <c r="F126" s="23" t="s">
        <v>26</v>
      </c>
      <c r="G126" s="6"/>
    </row>
    <row r="127" spans="1:7" x14ac:dyDescent="0.25">
      <c r="A127" s="23" t="s">
        <v>208</v>
      </c>
      <c r="B127" s="23" t="s">
        <v>190</v>
      </c>
      <c r="C127" s="23" t="s">
        <v>191</v>
      </c>
      <c r="D127" s="25">
        <f t="shared" si="6"/>
        <v>15200</v>
      </c>
      <c r="E127" s="25">
        <v>19000</v>
      </c>
      <c r="F127" s="23" t="s">
        <v>26</v>
      </c>
      <c r="G127" s="6"/>
    </row>
    <row r="128" spans="1:7" x14ac:dyDescent="0.25">
      <c r="A128" s="10"/>
      <c r="B128" s="17" t="s">
        <v>193</v>
      </c>
      <c r="C128" s="17"/>
      <c r="D128" s="13"/>
      <c r="E128" s="13"/>
      <c r="F128" s="14"/>
      <c r="G128" s="6"/>
    </row>
    <row r="129" spans="1:7" x14ac:dyDescent="0.25">
      <c r="A129" s="10"/>
      <c r="B129" s="17" t="s">
        <v>194</v>
      </c>
      <c r="C129" s="17"/>
      <c r="D129" s="13"/>
      <c r="E129" s="13"/>
      <c r="F129" s="21"/>
      <c r="G129" s="6"/>
    </row>
    <row r="130" spans="1:7" x14ac:dyDescent="0.25">
      <c r="A130" s="23" t="s">
        <v>209</v>
      </c>
      <c r="B130" s="23" t="s">
        <v>173</v>
      </c>
      <c r="C130" s="23" t="s">
        <v>174</v>
      </c>
      <c r="D130" s="25">
        <f t="shared" si="6"/>
        <v>64000</v>
      </c>
      <c r="E130" s="25">
        <v>80000</v>
      </c>
      <c r="F130" s="23" t="s">
        <v>26</v>
      </c>
      <c r="G130" s="6"/>
    </row>
    <row r="131" spans="1:7" x14ac:dyDescent="0.25">
      <c r="A131" s="23" t="s">
        <v>212</v>
      </c>
      <c r="B131" s="23" t="s">
        <v>178</v>
      </c>
      <c r="C131" s="23" t="s">
        <v>179</v>
      </c>
      <c r="D131" s="25">
        <f t="shared" si="6"/>
        <v>5600</v>
      </c>
      <c r="E131" s="25">
        <v>7000</v>
      </c>
      <c r="F131" s="23" t="s">
        <v>26</v>
      </c>
      <c r="G131" s="6"/>
    </row>
    <row r="132" spans="1:7" ht="30" x14ac:dyDescent="0.25">
      <c r="A132" s="23" t="s">
        <v>230</v>
      </c>
      <c r="B132" s="29" t="s">
        <v>180</v>
      </c>
      <c r="C132" s="23" t="s">
        <v>181</v>
      </c>
      <c r="D132" s="25">
        <f t="shared" si="6"/>
        <v>12000</v>
      </c>
      <c r="E132" s="25">
        <v>15000</v>
      </c>
      <c r="F132" s="23" t="s">
        <v>26</v>
      </c>
      <c r="G132" s="6"/>
    </row>
    <row r="133" spans="1:7" x14ac:dyDescent="0.25">
      <c r="A133" s="23" t="s">
        <v>231</v>
      </c>
      <c r="B133" s="29" t="s">
        <v>198</v>
      </c>
      <c r="C133" s="23" t="s">
        <v>199</v>
      </c>
      <c r="D133" s="25">
        <f t="shared" si="6"/>
        <v>1600</v>
      </c>
      <c r="E133" s="25">
        <v>2000</v>
      </c>
      <c r="F133" s="23" t="s">
        <v>26</v>
      </c>
      <c r="G133" s="6"/>
    </row>
    <row r="134" spans="1:7" x14ac:dyDescent="0.25">
      <c r="A134" s="23" t="s">
        <v>232</v>
      </c>
      <c r="B134" s="29" t="s">
        <v>223</v>
      </c>
      <c r="C134" s="23" t="s">
        <v>224</v>
      </c>
      <c r="D134" s="25">
        <f t="shared" si="6"/>
        <v>5600</v>
      </c>
      <c r="E134" s="25">
        <v>7000</v>
      </c>
      <c r="F134" s="23" t="s">
        <v>26</v>
      </c>
      <c r="G134" s="6"/>
    </row>
    <row r="135" spans="1:7" x14ac:dyDescent="0.25">
      <c r="A135" s="23" t="s">
        <v>233</v>
      </c>
      <c r="B135" s="29" t="s">
        <v>200</v>
      </c>
      <c r="C135" s="23" t="s">
        <v>201</v>
      </c>
      <c r="D135" s="25">
        <f t="shared" si="6"/>
        <v>2400</v>
      </c>
      <c r="E135" s="25">
        <v>3000</v>
      </c>
      <c r="F135" s="23" t="s">
        <v>26</v>
      </c>
      <c r="G135" s="6"/>
    </row>
    <row r="136" spans="1:7" x14ac:dyDescent="0.25">
      <c r="A136" s="23" t="s">
        <v>234</v>
      </c>
      <c r="B136" s="29" t="s">
        <v>202</v>
      </c>
      <c r="C136" s="23" t="s">
        <v>203</v>
      </c>
      <c r="D136" s="25">
        <f t="shared" si="6"/>
        <v>16000</v>
      </c>
      <c r="E136" s="25">
        <v>20000</v>
      </c>
      <c r="F136" s="23" t="s">
        <v>26</v>
      </c>
      <c r="G136" s="6"/>
    </row>
    <row r="137" spans="1:7" ht="30" x14ac:dyDescent="0.25">
      <c r="A137" s="23" t="s">
        <v>239</v>
      </c>
      <c r="B137" s="29" t="s">
        <v>225</v>
      </c>
      <c r="C137" s="23" t="s">
        <v>204</v>
      </c>
      <c r="D137" s="25">
        <f t="shared" si="6"/>
        <v>4000</v>
      </c>
      <c r="E137" s="25">
        <v>5000</v>
      </c>
      <c r="F137" s="23" t="s">
        <v>26</v>
      </c>
      <c r="G137" s="6"/>
    </row>
    <row r="138" spans="1:7" ht="30" x14ac:dyDescent="0.25">
      <c r="A138" s="23" t="s">
        <v>248</v>
      </c>
      <c r="B138" s="29" t="s">
        <v>246</v>
      </c>
      <c r="C138" s="23" t="s">
        <v>247</v>
      </c>
      <c r="D138" s="25">
        <f>SUM(E138)/1.25</f>
        <v>20000</v>
      </c>
      <c r="E138" s="25">
        <v>25000</v>
      </c>
      <c r="F138" s="23" t="s">
        <v>26</v>
      </c>
      <c r="G138" s="6"/>
    </row>
    <row r="139" spans="1:7" x14ac:dyDescent="0.25">
      <c r="A139" s="23" t="s">
        <v>249</v>
      </c>
      <c r="B139" s="29" t="s">
        <v>236</v>
      </c>
      <c r="C139" s="23" t="s">
        <v>237</v>
      </c>
      <c r="D139" s="25">
        <f t="shared" ref="D139:D143" si="7">SUM(E139)/1.25</f>
        <v>12000</v>
      </c>
      <c r="E139" s="25">
        <v>15000</v>
      </c>
      <c r="F139" s="23" t="s">
        <v>26</v>
      </c>
      <c r="G139" s="6"/>
    </row>
    <row r="140" spans="1:7" x14ac:dyDescent="0.25">
      <c r="A140" s="23" t="s">
        <v>250</v>
      </c>
      <c r="B140" s="30" t="s">
        <v>268</v>
      </c>
      <c r="C140" s="31" t="s">
        <v>238</v>
      </c>
      <c r="D140" s="25">
        <f t="shared" si="7"/>
        <v>17600</v>
      </c>
      <c r="E140" s="25">
        <v>22000</v>
      </c>
      <c r="F140" s="23" t="s">
        <v>26</v>
      </c>
      <c r="G140" s="6"/>
    </row>
    <row r="141" spans="1:7" ht="30" x14ac:dyDescent="0.25">
      <c r="A141" s="23" t="s">
        <v>251</v>
      </c>
      <c r="B141" s="29" t="s">
        <v>269</v>
      </c>
      <c r="C141" s="23" t="s">
        <v>253</v>
      </c>
      <c r="D141" s="25">
        <f t="shared" si="7"/>
        <v>28000</v>
      </c>
      <c r="E141" s="25">
        <v>35000</v>
      </c>
      <c r="F141" s="23" t="s">
        <v>26</v>
      </c>
      <c r="G141" s="6"/>
    </row>
    <row r="142" spans="1:7" x14ac:dyDescent="0.25">
      <c r="A142" s="23" t="s">
        <v>252</v>
      </c>
      <c r="B142" s="29" t="s">
        <v>213</v>
      </c>
      <c r="C142" s="23" t="s">
        <v>214</v>
      </c>
      <c r="D142" s="25">
        <f t="shared" si="7"/>
        <v>24000</v>
      </c>
      <c r="E142" s="25">
        <v>30000</v>
      </c>
      <c r="F142" s="23" t="s">
        <v>26</v>
      </c>
      <c r="G142" s="6"/>
    </row>
    <row r="143" spans="1:7" ht="30" customHeight="1" x14ac:dyDescent="0.25">
      <c r="A143" s="23" t="s">
        <v>258</v>
      </c>
      <c r="B143" s="29" t="s">
        <v>241</v>
      </c>
      <c r="C143" s="23" t="s">
        <v>240</v>
      </c>
      <c r="D143" s="25">
        <f t="shared" si="7"/>
        <v>8000</v>
      </c>
      <c r="E143" s="25">
        <v>10000</v>
      </c>
      <c r="F143" s="23" t="s">
        <v>26</v>
      </c>
      <c r="G143" s="6"/>
    </row>
    <row r="144" spans="1:7" x14ac:dyDescent="0.25">
      <c r="A144" s="45" t="s">
        <v>265</v>
      </c>
      <c r="B144" s="46"/>
      <c r="C144" s="46"/>
      <c r="D144" s="47"/>
      <c r="E144" s="25">
        <f>SUM(E121:E143)</f>
        <v>355000</v>
      </c>
      <c r="F144" s="23"/>
      <c r="G144" s="6"/>
    </row>
    <row r="145" spans="1:7" x14ac:dyDescent="0.25">
      <c r="A145" s="32" t="s">
        <v>259</v>
      </c>
      <c r="B145" s="33" t="s">
        <v>260</v>
      </c>
      <c r="C145" s="32" t="s">
        <v>261</v>
      </c>
      <c r="D145" s="34">
        <f>SUM(E145)/1.25</f>
        <v>2400</v>
      </c>
      <c r="E145" s="34">
        <v>3000</v>
      </c>
      <c r="F145" s="32"/>
      <c r="G145" s="6"/>
    </row>
    <row r="146" spans="1:7" x14ac:dyDescent="0.25">
      <c r="A146" s="48" t="s">
        <v>266</v>
      </c>
      <c r="B146" s="49"/>
      <c r="C146" s="49"/>
      <c r="D146" s="50"/>
      <c r="E146" s="35">
        <f>SUM(E145)</f>
        <v>3000</v>
      </c>
      <c r="F146" s="32"/>
      <c r="G146" s="6"/>
    </row>
    <row r="147" spans="1:7" x14ac:dyDescent="0.25">
      <c r="A147" s="6"/>
      <c r="B147" s="6"/>
      <c r="C147" s="36" t="s">
        <v>235</v>
      </c>
      <c r="D147" s="37"/>
      <c r="E147" s="37">
        <f>SUM(E146,E144,E120)</f>
        <v>997040</v>
      </c>
      <c r="F147" s="6"/>
      <c r="G147" s="6"/>
    </row>
    <row r="148" spans="1:7" ht="13.15" customHeight="1" x14ac:dyDescent="0.25">
      <c r="A148" s="6"/>
      <c r="B148" s="6"/>
      <c r="C148" s="6"/>
      <c r="D148" s="38"/>
      <c r="E148" s="39">
        <v>60000</v>
      </c>
      <c r="F148" s="6" t="s">
        <v>262</v>
      </c>
      <c r="G148" s="6"/>
    </row>
    <row r="149" spans="1:7" ht="13.15" customHeight="1" x14ac:dyDescent="0.25">
      <c r="A149" s="6"/>
      <c r="B149" s="6"/>
      <c r="C149" s="6"/>
      <c r="D149" s="38"/>
      <c r="E149" s="39">
        <v>176000</v>
      </c>
      <c r="F149" s="40" t="s">
        <v>263</v>
      </c>
      <c r="G149" s="6"/>
    </row>
    <row r="150" spans="1:7" ht="15" customHeight="1" x14ac:dyDescent="0.25">
      <c r="E150" s="2">
        <f>E144+E120+E148+E149</f>
        <v>1230040</v>
      </c>
    </row>
  </sheetData>
  <mergeCells count="4">
    <mergeCell ref="B11:B12"/>
    <mergeCell ref="A120:D120"/>
    <mergeCell ref="A144:D144"/>
    <mergeCell ref="A146:D146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2018-12-20T12:33:15Z</cp:lastPrinted>
  <dcterms:created xsi:type="dcterms:W3CDTF">2018-07-25T10:22:09Z</dcterms:created>
  <dcterms:modified xsi:type="dcterms:W3CDTF">2018-12-20T13:36:24Z</dcterms:modified>
</cp:coreProperties>
</file>